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<sst xmlns="http://schemas.openxmlformats.org/spreadsheetml/2006/main" count="551" uniqueCount="291">
  <si>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</si>
  <si>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</si>
  <si>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</si>
  <si>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</si>
  <si>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</si>
  <si>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</si>
  <si>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</si>
  <si>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</si>
  <si>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</si>
  <si>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</si>
  <si>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</si>
  <si>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</si>
  <si>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</si>
  <si>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</si>
  <si>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</si>
  <si>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</si>
  <si>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</si>
  <si>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</si>
  <si>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</si>
  <si>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</si>
  <si>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</si>
  <si>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</si>
  <si>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</si>
  <si>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</si>
  <si>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</si>
  <si>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</si>
  <si>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</si>
  <si>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</si>
  <si>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</si>
  <si>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</si>
  <si>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</si>
  <si>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</si>
  <si>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</si>
  <si>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</si>
  <si>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</si>
  <si>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</si>
  <si>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</si>
  <si>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</si>
  <si>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</si>
  <si>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</si>
  <si>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</si>
  <si>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</si>
  <si>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</si>
  <si>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</si>
  <si>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</si>
  <si>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</si>
  <si>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</si>
  <si>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</si>
  <si>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</si>
  <si>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</si>
  <si>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</si>
  <si>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</si>
  <si>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</si>
  <si>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</si>
  <si>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</si>
  <si>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</si>
  <si>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</si>
  <si>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</si>
  <si>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</si>
  <si>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</si>
  <si>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</si>
  <si>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</si>
  <si>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</si>
  <si>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</si>
  <si>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</si>
  <si>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</si>
  <si>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</si>
  <si>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</si>
  <si>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</si>
  <si>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</si>
  <si>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</si>
  <si>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</si>
  <si>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</si>
  <si>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</si>
  <si>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</si>
  <si>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</si>
  <si>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</si>
  <si>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</si>
  <si>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</si>
  <si>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</si>
  <si>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</si>
  <si>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</si>
  <si>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</si>
  <si>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</si>
  <si>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</si>
  <si>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</si>
  <si>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</si>
  <si>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</si>
  <si>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</si>
  <si>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</si>
  <si>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</si>
  <si>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</si>
  <si>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</si>
  <si>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</si>
  <si>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</si>
  <si>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</si>
  <si>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</si>
  <si>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</si>
  <si>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</si>
  <si>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</si>
  <si>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</si>
  <si>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</si>
  <si>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</si>
  <si>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</si>
  <si>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</si>
  <si>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</si>
  <si>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</si>
  <si>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</si>
  <si>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</si>
  <si>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</si>
  <si>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</si>
  <si>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</si>
  <si>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</si>
  <si>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</si>
  <si>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</si>
  <si>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</si>
  <si>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</si>
  <si>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</si>
  <si>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</si>
  <si>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</si>
  <si>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</si>
  <si>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</si>
  <si>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</si>
  <si>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</si>
  <si>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</si>
  <si>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</si>
  <si>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</si>
  <si>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</si>
  <si>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</si>
  <si>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</si>
  <si>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</si>
  <si>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</si>
  <si>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</si>
  <si>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</si>
  <si>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</si>
  <si>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</si>
  <si>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</si>
  <si>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</si>
  <si>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</si>
  <si>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</si>
  <si>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</si>
  <si>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</si>
  <si>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</si>
  <si>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</si>
  <si>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</si>
  <si>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</si>
  <si>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</si>
  <si>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</si>
  <si>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</si>
  <si>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</si>
  <si>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</si>
  <si>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</si>
  <si>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</si>
  <si>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</si>
  <si>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</si>
  <si>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</si>
  <si>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</si>
  <si>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</si>
  <si>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</si>
  <si>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</si>
  <si>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</si>
  <si>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</si>
  <si>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</si>
  <si>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</si>
  <si>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</si>
  <si>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</si>
  <si>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</si>
  <si>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</si>
  <si>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</si>
  <si>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</si>
  <si>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</si>
  <si>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</si>
  <si>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</si>
  <si>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</si>
  <si>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</si>
  <si>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</si>
  <si>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</si>
  <si>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</si>
  <si>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</si>
  <si>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</si>
  <si>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</si>
  <si>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</si>
  <si>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</si>
  <si>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</si>
  <si>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</si>
  <si>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</si>
  <si>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</si>
  <si>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</si>
  <si>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</si>
  <si>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</si>
  <si>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</si>
  <si>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</si>
  <si>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</si>
  <si>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</si>
  <si>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</si>
  <si>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</si>
  <si>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</si>
  <si>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</si>
  <si>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</si>
  <si>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</si>
  <si>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</si>
  <si>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</si>
  <si>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</si>
  <si>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</si>
  <si>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</si>
  <si>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</si>
  <si>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</si>
  <si>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</si>
  <si>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</si>
  <si>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</si>
  <si>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</si>
  <si>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</si>
  <si>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</si>
  <si>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</si>
  <si>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</si>
  <si>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</si>
  <si>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</si>
  <si>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</si>
  <si>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</si>
  <si>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</si>
  <si>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</si>
  <si>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</si>
  <si>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</si>
  <si>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</si>
  <si>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</si>
  <si>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</si>
  <si>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</si>
  <si>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</si>
  <si>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</si>
  <si>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</si>
  <si>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</si>
  <si>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</si>
  <si>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</si>
  <si>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</si>
  <si>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</si>
  <si>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</si>
  <si>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</si>
  <si>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</si>
  <si>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</si>
  <si>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</si>
  <si>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</si>
  <si>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</si>
  <si>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</si>
  <si>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</si>
  <si>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</si>
  <si>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</si>
  <si>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</si>
  <si>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</si>
  <si>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</si>
  <si>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</si>
  <si>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</si>
  <si>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</si>
  <si>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</si>
  <si>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</si>
  <si>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</si>
  <si>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</si>
  <si>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</si>
  <si>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</si>
  <si>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</si>
  <si>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</si>
  <si>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135</t>
  </si>
  <si>
    <t>111</t>
  </si>
  <si>
    <t>85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</si>
  <si>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</si>
  <si>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</si>
  <si>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</si>
  <si>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</si>
  <si>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</si>
  <si>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</si>
  <si>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</si>
  <si>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</si>
  <si>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</si>
  <si>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</si>
  <si>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</si>
  <si>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121</t>
  </si>
  <si>
    <t>154</t>
  </si>
  <si>
    <t>400</t>
  </si>
  <si>
    <t>360</t>
  </si>
  <si>
    <t>30</t>
  </si>
  <si>
    <t>83</t>
  </si>
  <si>
    <t>21</t>
  </si>
  <si>
    <t>105</t>
  </si>
  <si>
    <t>23</t>
  </si>
  <si>
    <t>36</t>
  </si>
  <si>
    <t>12</t>
  </si>
  <si>
    <t>58,7</t>
  </si>
  <si>
    <t>4656,4</t>
  </si>
  <si>
    <t>40</t>
  </si>
  <si>
    <t>683,7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</si>
  <si>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январь 2015г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</si>
  <si>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январь 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</si>
</sst>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289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50.25" customHeight="1">
      <c r="A5" s="44"/>
      <c r="B5" s="44"/>
      <c r="C5" s="45"/>
      <c r="D5" s="44"/>
      <c r="E5" s="44"/>
      <c r="F5" s="44"/>
      <c r="G5" s="45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95</v>
      </c>
      <c r="F6" s="19">
        <v>40</v>
      </c>
      <c r="G6" s="19">
        <f>D6-E6-F6</f>
        <v>221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97.1</v>
      </c>
      <c r="F7" s="19">
        <v>57</v>
      </c>
      <c r="G7" s="19">
        <f aca="true" t="shared" si="0" ref="G7:G70">D7-E7-F7</f>
        <v>201.89999999999998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36.1</v>
      </c>
      <c r="F8" s="19">
        <v>55</v>
      </c>
      <c r="G8" s="19">
        <f t="shared" si="0"/>
        <v>193.70000000000002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150</v>
      </c>
      <c r="F11" s="19">
        <v>48</v>
      </c>
      <c r="G11" s="19">
        <f t="shared" si="0"/>
        <v>24.5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224</v>
      </c>
      <c r="F13" s="19">
        <v>29</v>
      </c>
      <c r="G13" s="19">
        <f t="shared" si="0"/>
        <v>103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139.5</v>
      </c>
      <c r="F14" s="19">
        <v>50.05</v>
      </c>
      <c r="G14" s="19">
        <f t="shared" si="0"/>
        <v>166.45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77</v>
      </c>
      <c r="F16" s="19"/>
      <c r="G16" s="19">
        <f t="shared" si="0"/>
        <v>207.8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>
        <v>208</v>
      </c>
      <c r="G34" s="19">
        <f t="shared" si="0"/>
        <v>714.4000000000001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96</v>
      </c>
      <c r="F39" s="19">
        <v>77</v>
      </c>
      <c r="G39" s="19">
        <f t="shared" si="0"/>
        <v>387.70000000000005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358</v>
      </c>
      <c r="F41" s="19"/>
      <c r="G41" s="19">
        <f t="shared" si="0"/>
        <v>140.39999999999998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>
        <v>120</v>
      </c>
      <c r="G45" s="19">
        <f t="shared" si="0"/>
        <v>132.4000000000001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>
        <v>8</v>
      </c>
      <c r="G46" s="19">
        <f t="shared" si="0"/>
        <v>751.4000000000001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41</v>
      </c>
      <c r="F50" s="19"/>
      <c r="G50" s="19">
        <f t="shared" si="0"/>
        <v>671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>
        <v>15</v>
      </c>
      <c r="G51" s="19">
        <f t="shared" si="0"/>
        <v>265.70000000000005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185</v>
      </c>
      <c r="F58" s="19">
        <v>40</v>
      </c>
      <c r="G58" s="19">
        <f t="shared" si="0"/>
        <v>59.80000000000001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369</v>
      </c>
      <c r="F62" s="19"/>
      <c r="G62" s="19">
        <f t="shared" si="0"/>
        <v>343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398</v>
      </c>
      <c r="F77" s="19"/>
      <c r="G77" s="19">
        <f t="shared" si="1"/>
        <v>171.60000000000002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>
        <v>39</v>
      </c>
      <c r="G87" s="19">
        <f t="shared" si="1"/>
        <v>244.60000000000002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414</v>
      </c>
      <c r="F89" s="17">
        <v>100</v>
      </c>
      <c r="G89" s="19">
        <f t="shared" si="1"/>
        <v>482.79999999999995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651</v>
      </c>
      <c r="F90" s="17">
        <v>136</v>
      </c>
      <c r="G90" s="19">
        <f t="shared" si="1"/>
        <v>548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>
        <v>55</v>
      </c>
      <c r="G91" s="19">
        <f t="shared" si="1"/>
        <v>462.4000000000001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>
        <v>7</v>
      </c>
      <c r="G102" s="19">
        <f t="shared" si="1"/>
        <v>210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>
        <v>30</v>
      </c>
      <c r="G110" s="19">
        <f t="shared" si="1"/>
        <v>505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>
        <v>114.5</v>
      </c>
      <c r="G117" s="19">
        <f t="shared" si="1"/>
        <v>295.5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360</v>
      </c>
      <c r="F125" s="17"/>
      <c r="G125" s="19">
        <f t="shared" si="1"/>
        <v>352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>
        <v>28.5</v>
      </c>
      <c r="G127" s="19">
        <f t="shared" si="1"/>
        <v>206.89999999999998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>
        <v>43.5</v>
      </c>
      <c r="G132" s="19">
        <f t="shared" si="1"/>
        <v>45.30000000000001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398</v>
      </c>
      <c r="F138" s="17">
        <f>114+15</f>
        <v>129</v>
      </c>
      <c r="G138" s="19">
        <f t="shared" si="2"/>
        <v>594.4000000000001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178</v>
      </c>
      <c r="F141" s="17">
        <v>43</v>
      </c>
      <c r="G141" s="19">
        <f t="shared" si="2"/>
        <v>135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/>
      <c r="G144" s="19">
        <f t="shared" si="2"/>
        <v>841.4000000000001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123</v>
      </c>
      <c r="F149" s="17">
        <v>60</v>
      </c>
      <c r="G149" s="19">
        <f t="shared" si="2"/>
        <v>101.80000000000001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121</v>
      </c>
      <c r="F150" s="17">
        <v>15</v>
      </c>
      <c r="G150" s="19">
        <f t="shared" si="2"/>
        <v>246.7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120</v>
      </c>
      <c r="F155" s="17"/>
      <c r="G155" s="19">
        <f t="shared" si="2"/>
        <v>236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>
        <v>60</v>
      </c>
      <c r="G167" s="19">
        <f t="shared" si="2"/>
        <v>1187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>
        <v>5</v>
      </c>
      <c r="G168" s="19">
        <f t="shared" si="2"/>
        <v>286.4000000000001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648</v>
      </c>
      <c r="F173" s="17">
        <v>100</v>
      </c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>
        <v>621.17</v>
      </c>
      <c r="G177" s="19">
        <f t="shared" si="2"/>
        <v>265.23000000000013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598</v>
      </c>
      <c r="F183" s="17"/>
      <c r="G183" s="19">
        <f t="shared" si="2"/>
        <v>523.4000000000001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>
        <f>100+161.12</f>
        <v>261.12</v>
      </c>
      <c r="G188" s="19">
        <f t="shared" si="2"/>
        <v>4.280000000000086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2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627</v>
      </c>
      <c r="F207" s="17"/>
      <c r="G207" s="19">
        <f t="shared" si="3"/>
        <v>494.4000000000001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>
        <v>20</v>
      </c>
      <c r="G215" s="19">
        <f t="shared" si="3"/>
        <v>729.4000000000001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305</v>
      </c>
      <c r="F217" s="17"/>
      <c r="G217" s="19">
        <f t="shared" si="3"/>
        <v>816.4000000000001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>
        <v>360</v>
      </c>
      <c r="G218" s="19">
        <f t="shared" si="3"/>
        <v>496.4000000000001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>
        <v>50</v>
      </c>
      <c r="G219" s="19">
        <f t="shared" si="3"/>
        <v>116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>
        <v>15</v>
      </c>
      <c r="G220" s="19">
        <f t="shared" si="3"/>
        <v>17.5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220</v>
      </c>
      <c r="F221" s="22">
        <v>15</v>
      </c>
      <c r="G221" s="19">
        <f t="shared" si="3"/>
        <v>49.80000000000001</v>
      </c>
    </row>
    <row r="222" spans="1:7" s="16" customFormat="1" ht="12.75">
      <c r="A222" s="1">
        <v>217</v>
      </c>
      <c r="B222" s="11" t="s">
        <v>245</v>
      </c>
      <c r="C222" s="26" t="s">
        <v>250</v>
      </c>
      <c r="D222" s="22">
        <v>28480</v>
      </c>
      <c r="E222" s="22">
        <v>14000</v>
      </c>
      <c r="F222" s="22">
        <v>2330</v>
      </c>
      <c r="G222" s="19">
        <f t="shared" si="3"/>
        <v>12150</v>
      </c>
    </row>
    <row r="223" spans="1:7" ht="12.75">
      <c r="A223" s="31" t="s">
        <v>233</v>
      </c>
      <c r="B223" s="32"/>
      <c r="C223" s="33"/>
      <c r="D223" s="22">
        <f>SUM(D6:D222)</f>
        <v>191118.59999999963</v>
      </c>
      <c r="E223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222</f>
        <v>90752.1</v>
      </c>
      <c r="F223" s="28">
        <f>F6+F7+F8+F11+F13+F14+F34+F39+F45+F46+F51+F58+F87+F90+F91+F102+F110+F117+F127+F132+F138+F141+F149+F150+F167+F168+F173+F177+F188+F215+F218+F219+F220+F221+F222</f>
        <v>5284.84</v>
      </c>
      <c r="G223" s="19">
        <f>D223-(E223+F223)*0.85</f>
        <v>109487.20099999962</v>
      </c>
    </row>
  </sheetData>
  <sheetProtection/>
  <mergeCells count="9">
    <mergeCell ref="A223:C22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290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48.75" customHeight="1">
      <c r="A5" s="44"/>
      <c r="B5" s="44"/>
      <c r="C5" s="45"/>
      <c r="D5" s="44"/>
      <c r="E5" s="44"/>
      <c r="F5" s="44"/>
      <c r="G5" s="45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 t="s">
        <v>287</v>
      </c>
      <c r="G6" s="19">
        <f>D6-E6-F6</f>
        <v>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257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258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259</v>
      </c>
      <c r="F9" s="30" t="s">
        <v>257</v>
      </c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 t="s">
        <v>260</v>
      </c>
      <c r="F10" s="30" t="s">
        <v>278</v>
      </c>
      <c r="G10" s="19">
        <f t="shared" si="0"/>
        <v>191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 t="s">
        <v>261</v>
      </c>
      <c r="F11" s="30" t="s">
        <v>279</v>
      </c>
      <c r="G11" s="19">
        <f t="shared" si="0"/>
        <v>162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100</v>
      </c>
      <c r="F12" s="30" t="s">
        <v>287</v>
      </c>
      <c r="G12" s="19">
        <f t="shared" si="0"/>
        <v>2.4000000000000057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 t="s">
        <v>240</v>
      </c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264</v>
      </c>
      <c r="F14" s="30" t="s">
        <v>278</v>
      </c>
      <c r="G14" s="19">
        <f t="shared" si="0"/>
        <v>146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265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266</v>
      </c>
      <c r="F16" s="30" t="s">
        <v>280</v>
      </c>
      <c r="G16" s="19">
        <f t="shared" si="0"/>
        <v>190.89999999999998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267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268</v>
      </c>
      <c r="F18" s="30" t="s">
        <v>240</v>
      </c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 t="s">
        <v>240</v>
      </c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269</v>
      </c>
      <c r="F20" s="30" t="s">
        <v>240</v>
      </c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270</v>
      </c>
      <c r="F21" s="30" t="s">
        <v>281</v>
      </c>
      <c r="G21" s="19">
        <f t="shared" si="0"/>
        <v>87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 t="s">
        <v>271</v>
      </c>
      <c r="F22" s="30" t="s">
        <v>282</v>
      </c>
      <c r="G22" s="19">
        <f t="shared" si="0"/>
        <v>361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 t="s">
        <v>262</v>
      </c>
      <c r="F23" s="30" t="s">
        <v>256</v>
      </c>
      <c r="G23" s="19">
        <f t="shared" si="0"/>
        <v>44.5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 t="s">
        <v>262</v>
      </c>
      <c r="F24" s="30" t="s">
        <v>257</v>
      </c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272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273</v>
      </c>
      <c r="F26" s="30" t="s">
        <v>283</v>
      </c>
      <c r="G26" s="19">
        <f t="shared" si="0"/>
        <v>175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 t="s">
        <v>256</v>
      </c>
      <c r="F27" s="30" t="s">
        <v>284</v>
      </c>
      <c r="G27" s="19">
        <f t="shared" si="0"/>
        <v>37.400000000000006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 t="s">
        <v>274</v>
      </c>
      <c r="F28" s="30"/>
      <c r="G28" s="19">
        <f t="shared" si="0"/>
        <v>101.5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275</v>
      </c>
      <c r="F29" s="30" t="s">
        <v>284</v>
      </c>
      <c r="G29" s="19">
        <f t="shared" si="0"/>
        <v>56.5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276</v>
      </c>
      <c r="F30" s="30" t="s">
        <v>285</v>
      </c>
      <c r="G30" s="19">
        <f t="shared" si="0"/>
        <v>662.7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263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277</v>
      </c>
      <c r="F32" s="30"/>
      <c r="G32" s="19">
        <f t="shared" si="0"/>
        <v>352</v>
      </c>
    </row>
    <row r="33" spans="1:7" ht="12.75">
      <c r="A33" s="46" t="s">
        <v>233</v>
      </c>
      <c r="B33" s="47"/>
      <c r="C33" s="48"/>
      <c r="D33" s="1">
        <f>SUM(D6:D32)</f>
        <v>10221.65</v>
      </c>
      <c r="E33" s="30" t="s">
        <v>286</v>
      </c>
      <c r="F33" s="30" t="s">
        <v>288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2015-02-06T13:28:12Z</dcterms:modified>
  <cp:category/>
  <cp:version/>
  <cp:contentType/>
  <cp:contentStatus/>
</cp:coreProperties>
</file>